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نمرات نهایی" sheetId="1" r:id="rId1"/>
    <sheet name="نمره کلیک ویو" sheetId="2" r:id="rId2"/>
  </sheets>
  <calcPr calcId="152511"/>
</workbook>
</file>

<file path=xl/calcChain.xml><?xml version="1.0" encoding="utf-8"?>
<calcChain xmlns="http://schemas.openxmlformats.org/spreadsheetml/2006/main">
  <c r="M3" i="1" l="1"/>
  <c r="M4" i="1"/>
  <c r="M8" i="1"/>
  <c r="M10" i="1"/>
  <c r="M2" i="1"/>
  <c r="P3" i="1"/>
  <c r="P4" i="1"/>
  <c r="P5" i="1"/>
  <c r="P6" i="1"/>
  <c r="P7" i="1"/>
  <c r="P8" i="1"/>
  <c r="P9" i="1"/>
  <c r="P10" i="1"/>
  <c r="P11" i="1"/>
  <c r="P2" i="1"/>
  <c r="N3" i="1"/>
  <c r="N10" i="1"/>
  <c r="N11" i="1"/>
  <c r="L3" i="1"/>
  <c r="L4" i="1"/>
  <c r="L8" i="1"/>
  <c r="L10" i="1"/>
  <c r="L2" i="1"/>
  <c r="F3" i="2"/>
  <c r="F4" i="2"/>
  <c r="N4" i="1" s="1"/>
  <c r="F8" i="2"/>
  <c r="N8" i="1" s="1"/>
  <c r="F10" i="2"/>
  <c r="F11" i="2"/>
  <c r="F2" i="2"/>
  <c r="N2" i="1" s="1"/>
  <c r="C6" i="2"/>
  <c r="D6" i="2"/>
  <c r="E6" i="2"/>
  <c r="C9" i="2"/>
  <c r="D9" i="2"/>
  <c r="E9" i="2"/>
  <c r="C7" i="2"/>
  <c r="D7" i="2"/>
  <c r="E7" i="2"/>
  <c r="C5" i="2"/>
  <c r="D5" i="2"/>
  <c r="E5" i="2"/>
  <c r="B9" i="2"/>
  <c r="F9" i="2" s="1"/>
  <c r="N9" i="1" s="1"/>
  <c r="B6" i="2"/>
  <c r="F6" i="2" s="1"/>
  <c r="N6" i="1" s="1"/>
  <c r="B7" i="2"/>
  <c r="F7" i="2" s="1"/>
  <c r="N7" i="1" s="1"/>
  <c r="B5" i="2"/>
  <c r="F5" i="2" s="1"/>
  <c r="N5" i="1" s="1"/>
  <c r="A3" i="2"/>
  <c r="A4" i="2"/>
  <c r="A5" i="2"/>
  <c r="A6" i="2"/>
  <c r="A7" i="2"/>
  <c r="A8" i="2"/>
  <c r="A9" i="2"/>
  <c r="A10" i="2"/>
  <c r="A11" i="2"/>
  <c r="A2" i="2"/>
  <c r="R3" i="1" l="1"/>
  <c r="R10" i="1"/>
  <c r="R2" i="1"/>
  <c r="R8" i="1"/>
  <c r="R4" i="1"/>
  <c r="H11" i="1"/>
  <c r="E11" i="1"/>
  <c r="F11" i="1"/>
  <c r="G11" i="1"/>
  <c r="I11" i="1"/>
  <c r="J11" i="1"/>
  <c r="E9" i="1"/>
  <c r="F9" i="1"/>
  <c r="G9" i="1"/>
  <c r="H9" i="1"/>
  <c r="I9" i="1"/>
  <c r="J9" i="1"/>
  <c r="E6" i="1"/>
  <c r="F6" i="1"/>
  <c r="G6" i="1"/>
  <c r="H6" i="1"/>
  <c r="I6" i="1"/>
  <c r="J6" i="1"/>
  <c r="E7" i="1"/>
  <c r="F7" i="1"/>
  <c r="G7" i="1"/>
  <c r="H7" i="1"/>
  <c r="I7" i="1"/>
  <c r="J7" i="1"/>
  <c r="D9" i="1"/>
  <c r="E5" i="1"/>
  <c r="F5" i="1"/>
  <c r="G5" i="1"/>
  <c r="H5" i="1"/>
  <c r="I5" i="1"/>
  <c r="J5" i="1"/>
  <c r="D6" i="1"/>
  <c r="D7" i="1"/>
  <c r="D5" i="1"/>
  <c r="D11" i="1"/>
  <c r="M6" i="1" l="1"/>
  <c r="M7" i="1"/>
  <c r="M9" i="1"/>
  <c r="M5" i="1"/>
  <c r="M11" i="1"/>
  <c r="L6" i="1"/>
  <c r="L5" i="1"/>
  <c r="L11" i="1"/>
  <c r="L7" i="1"/>
  <c r="L9" i="1"/>
  <c r="R7" i="1" l="1"/>
  <c r="R5" i="1"/>
  <c r="R9" i="1"/>
  <c r="R11" i="1"/>
  <c r="R6" i="1"/>
  <c r="R12" i="1"/>
  <c r="S3" i="1" l="1"/>
  <c r="S7" i="1"/>
  <c r="S11" i="1"/>
  <c r="S4" i="1"/>
  <c r="S8" i="1"/>
  <c r="S9" i="1"/>
  <c r="S6" i="1"/>
  <c r="S10" i="1"/>
  <c r="S2" i="1"/>
  <c r="S5" i="1"/>
</calcChain>
</file>

<file path=xl/sharedStrings.xml><?xml version="1.0" encoding="utf-8"?>
<sst xmlns="http://schemas.openxmlformats.org/spreadsheetml/2006/main" count="24" uniqueCount="24">
  <si>
    <t>مورد مطالعاتی 1</t>
  </si>
  <si>
    <t xml:space="preserve">سوال تحلیلی 1 </t>
  </si>
  <si>
    <t>مورد مطالعاتی 2</t>
  </si>
  <si>
    <t>سوال تحلیلی 2</t>
  </si>
  <si>
    <t>مورد مطالعاتی 3</t>
  </si>
  <si>
    <t>سوال تحلیلی 3</t>
  </si>
  <si>
    <t>مورد مطالعاتی 4</t>
  </si>
  <si>
    <t>سوال تحلیلی 4</t>
  </si>
  <si>
    <t>سوال تحلیلی 5</t>
  </si>
  <si>
    <t>سوال تحلیلی 6</t>
  </si>
  <si>
    <t>نمره کلی موردهای مطالعاتی</t>
  </si>
  <si>
    <t>نمره کلی سوال های تحلیلی</t>
  </si>
  <si>
    <t>پروژه کلیک ویو</t>
  </si>
  <si>
    <t>نمره پیش از نرمال سازی</t>
  </si>
  <si>
    <t>نمره پس از نرمال سازی</t>
  </si>
  <si>
    <t>نمره نهایی</t>
  </si>
  <si>
    <t>تسلط بر موارد ارائه شده در کلاس</t>
  </si>
  <si>
    <t>تعریف دقیق فرمول ها</t>
  </si>
  <si>
    <t>ارائه ی هوشمندی در کسب و کار</t>
  </si>
  <si>
    <t>خلاقیت در طراحی داشبوردها</t>
  </si>
  <si>
    <t>امتحان از 150</t>
  </si>
  <si>
    <t>امتحان از 7</t>
  </si>
  <si>
    <t>مشارکت کلاسی</t>
  </si>
  <si>
    <t>3 رقم آخر شماره دانشجویی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</si>
</sst>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B Nazanin"/>
      <charset val="178"/>
    </font>
    <font>
      <b/>
      <sz val="11"/>
      <color rgb="FF000000"/>
      <name val="B Nazanin"/>
      <charset val="178"/>
    </font>
    <font>
      <b/>
      <sz val="12"/>
      <color rgb="FF000000"/>
      <name val="B Nazanin"/>
      <charset val="178"/>
    </font>
    <font>
      <sz val="11"/>
      <color theme="1"/>
      <name val="B Koodak"/>
      <charset val="178"/>
    </font>
    <font>
      <sz val="11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2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readingOrder="2"/>
    </xf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rightToLeft="1" tabSelected="1" topLeftCell="I1" zoomScale="86" zoomScaleNormal="86" workbookViewId="0">
      <selection activeCell="R17" sqref="R17"/>
    </sheetView>
  </sheetViews>
  <sheetFormatPr defaultRowHeight="15" x14ac:dyDescent="0.25"/>
  <cols>
    <col min="1" max="1" width="23.7109375" bestFit="1" customWidth="1"/>
    <col min="2" max="2" width="13.42578125" bestFit="1" customWidth="1"/>
    <col min="3" max="3" width="13.5703125" bestFit="1" customWidth="1"/>
    <col min="4" max="4" width="14.140625" bestFit="1" customWidth="1"/>
    <col min="5" max="5" width="13.42578125" bestFit="1" customWidth="1"/>
    <col min="6" max="6" width="14.28515625" bestFit="1" customWidth="1"/>
    <col min="7" max="7" width="13.5703125" bestFit="1" customWidth="1"/>
    <col min="8" max="8" width="14.140625" bestFit="1" customWidth="1"/>
    <col min="9" max="9" width="13.42578125" bestFit="1" customWidth="1"/>
    <col min="10" max="10" width="13.5703125" bestFit="1" customWidth="1"/>
    <col min="11" max="11" width="13.42578125" bestFit="1" customWidth="1"/>
    <col min="12" max="12" width="23.42578125" bestFit="1" customWidth="1"/>
    <col min="13" max="13" width="23.140625" bestFit="1" customWidth="1"/>
    <col min="14" max="14" width="13.5703125" bestFit="1" customWidth="1"/>
    <col min="15" max="15" width="12.140625" bestFit="1" customWidth="1"/>
    <col min="16" max="16" width="14" bestFit="1" customWidth="1"/>
    <col min="17" max="17" width="13.85546875" bestFit="1" customWidth="1"/>
    <col min="18" max="18" width="20.5703125" bestFit="1" customWidth="1"/>
    <col min="19" max="19" width="19.5703125" bestFit="1" customWidth="1"/>
    <col min="20" max="20" width="9.42578125" bestFit="1" customWidth="1"/>
  </cols>
  <sheetData>
    <row r="1" spans="1:21" ht="21" x14ac:dyDescent="0.55000000000000004">
      <c r="A1" s="7" t="s">
        <v>23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5" t="s">
        <v>11</v>
      </c>
      <c r="N1" s="5" t="s">
        <v>12</v>
      </c>
      <c r="O1" s="5" t="s">
        <v>20</v>
      </c>
      <c r="P1" s="5" t="s">
        <v>21</v>
      </c>
      <c r="Q1" s="5" t="s">
        <v>22</v>
      </c>
      <c r="R1" s="6" t="s">
        <v>13</v>
      </c>
      <c r="S1" s="6" t="s">
        <v>14</v>
      </c>
      <c r="T1" s="6" t="s">
        <v>15</v>
      </c>
      <c r="U1" s="1"/>
    </row>
    <row r="2" spans="1:21" ht="22.5" x14ac:dyDescent="0.6">
      <c r="A2" s="8">
        <v>201</v>
      </c>
      <c r="B2" s="4">
        <v>3</v>
      </c>
      <c r="C2" s="4">
        <v>3</v>
      </c>
      <c r="D2" s="4">
        <v>2</v>
      </c>
      <c r="E2" s="4">
        <v>4</v>
      </c>
      <c r="F2" s="4">
        <v>2</v>
      </c>
      <c r="G2" s="4">
        <v>2</v>
      </c>
      <c r="H2" s="4">
        <v>4</v>
      </c>
      <c r="I2" s="4">
        <v>2</v>
      </c>
      <c r="J2" s="4">
        <v>5</v>
      </c>
      <c r="K2" s="4">
        <v>5</v>
      </c>
      <c r="L2" s="4">
        <f t="shared" ref="L2:L11" si="0">((B2+D2+F2+H2)*4)/20</f>
        <v>2.2000000000000002</v>
      </c>
      <c r="M2" s="4">
        <f t="shared" ref="M2:M11" si="1">(C2+E2+G2+I2+J2)*4/30</f>
        <v>2.1333333333333333</v>
      </c>
      <c r="N2" s="4">
        <f>('نمره کلیک ویو'!F2)*3/20</f>
        <v>2.5499999999999998</v>
      </c>
      <c r="O2" s="4">
        <v>131</v>
      </c>
      <c r="P2" s="4">
        <f t="shared" ref="P2:P11" si="2">(O2*7)/150</f>
        <v>6.1133333333333333</v>
      </c>
      <c r="Q2" s="4">
        <v>12.5</v>
      </c>
      <c r="R2" s="4">
        <f t="shared" ref="R2:R11" si="3">(Q2/10)+P2+N2+M2+L2</f>
        <v>14.246666666666666</v>
      </c>
      <c r="S2" s="4">
        <f>(R2*20)/$R$12</f>
        <v>16.397467868789565</v>
      </c>
      <c r="T2" s="4">
        <v>17.5</v>
      </c>
    </row>
    <row r="3" spans="1:21" ht="22.5" x14ac:dyDescent="0.6">
      <c r="A3" s="8">
        <v>103</v>
      </c>
      <c r="B3" s="4">
        <v>2</v>
      </c>
      <c r="C3" s="4">
        <v>5</v>
      </c>
      <c r="D3" s="4">
        <v>5</v>
      </c>
      <c r="E3" s="4">
        <v>4</v>
      </c>
      <c r="F3" s="4">
        <v>5</v>
      </c>
      <c r="G3" s="4">
        <v>4</v>
      </c>
      <c r="H3" s="4">
        <v>5</v>
      </c>
      <c r="I3" s="4">
        <v>5</v>
      </c>
      <c r="J3" s="4">
        <v>5</v>
      </c>
      <c r="K3" s="4">
        <v>5</v>
      </c>
      <c r="L3" s="4">
        <f t="shared" si="0"/>
        <v>3.4</v>
      </c>
      <c r="M3" s="4">
        <f t="shared" si="1"/>
        <v>3.0666666666666669</v>
      </c>
      <c r="N3" s="4">
        <f>('نمره کلیک ویو'!F3)*3/20</f>
        <v>3</v>
      </c>
      <c r="O3" s="4">
        <v>133</v>
      </c>
      <c r="P3" s="4">
        <f t="shared" si="2"/>
        <v>6.206666666666667</v>
      </c>
      <c r="Q3" s="4">
        <v>12.5</v>
      </c>
      <c r="R3" s="4">
        <f t="shared" si="3"/>
        <v>16.923333333333332</v>
      </c>
      <c r="S3" s="4">
        <f>(R3*20)/$R$12</f>
        <v>19.478227508152695</v>
      </c>
      <c r="T3" s="4">
        <v>20</v>
      </c>
    </row>
    <row r="4" spans="1:21" ht="22.5" x14ac:dyDescent="0.6">
      <c r="A4" s="8">
        <v>104</v>
      </c>
      <c r="B4" s="4">
        <v>3</v>
      </c>
      <c r="C4" s="4">
        <v>3</v>
      </c>
      <c r="D4" s="4">
        <v>4</v>
      </c>
      <c r="E4" s="4">
        <v>3</v>
      </c>
      <c r="F4" s="4">
        <v>5</v>
      </c>
      <c r="G4" s="4">
        <v>3</v>
      </c>
      <c r="H4" s="4">
        <v>5</v>
      </c>
      <c r="I4" s="4">
        <v>3</v>
      </c>
      <c r="J4" s="4">
        <v>5</v>
      </c>
      <c r="K4" s="4">
        <v>5</v>
      </c>
      <c r="L4" s="4">
        <f t="shared" si="0"/>
        <v>3.4</v>
      </c>
      <c r="M4" s="4">
        <f t="shared" si="1"/>
        <v>2.2666666666666666</v>
      </c>
      <c r="N4" s="4">
        <f>('نمره کلیک ویو'!F4)*3/20</f>
        <v>2.7</v>
      </c>
      <c r="O4" s="4">
        <v>134</v>
      </c>
      <c r="P4" s="4">
        <f t="shared" si="2"/>
        <v>6.253333333333333</v>
      </c>
      <c r="Q4" s="4">
        <v>12.5</v>
      </c>
      <c r="R4" s="4">
        <f t="shared" si="3"/>
        <v>15.87</v>
      </c>
      <c r="S4" s="4">
        <f>(R4*20)/$R$12</f>
        <v>18.265873777095724</v>
      </c>
      <c r="T4" s="4">
        <v>19</v>
      </c>
    </row>
    <row r="5" spans="1:21" ht="22.5" x14ac:dyDescent="0.6">
      <c r="A5" s="8">
        <v>206</v>
      </c>
      <c r="B5" s="4">
        <v>3</v>
      </c>
      <c r="C5" s="4">
        <v>3</v>
      </c>
      <c r="D5" s="4">
        <f t="shared" ref="D5:J5" si="4">D2</f>
        <v>2</v>
      </c>
      <c r="E5" s="4">
        <f t="shared" si="4"/>
        <v>4</v>
      </c>
      <c r="F5" s="4">
        <f t="shared" si="4"/>
        <v>2</v>
      </c>
      <c r="G5" s="4">
        <f t="shared" si="4"/>
        <v>2</v>
      </c>
      <c r="H5" s="4">
        <f t="shared" si="4"/>
        <v>4</v>
      </c>
      <c r="I5" s="4">
        <f t="shared" si="4"/>
        <v>2</v>
      </c>
      <c r="J5" s="4">
        <f t="shared" si="4"/>
        <v>5</v>
      </c>
      <c r="K5" s="4">
        <v>5</v>
      </c>
      <c r="L5" s="4">
        <f t="shared" si="0"/>
        <v>2.2000000000000002</v>
      </c>
      <c r="M5" s="4">
        <f t="shared" si="1"/>
        <v>2.1333333333333333</v>
      </c>
      <c r="N5" s="4">
        <f>('نمره کلیک ویو'!F5)*3/20</f>
        <v>2.5499999999999998</v>
      </c>
      <c r="O5" s="4">
        <v>107</v>
      </c>
      <c r="P5" s="4">
        <f t="shared" si="2"/>
        <v>4.9933333333333332</v>
      </c>
      <c r="Q5" s="4">
        <v>20</v>
      </c>
      <c r="R5" s="4">
        <f t="shared" si="3"/>
        <v>13.876666666666665</v>
      </c>
      <c r="S5" s="4">
        <f>(R5*20)/$R$12</f>
        <v>15.971609437943602</v>
      </c>
      <c r="T5" s="4">
        <v>16.75</v>
      </c>
    </row>
    <row r="6" spans="1:21" ht="22.5" x14ac:dyDescent="0.6">
      <c r="A6" s="8">
        <v>211</v>
      </c>
      <c r="B6" s="4">
        <v>3</v>
      </c>
      <c r="C6" s="4">
        <v>3</v>
      </c>
      <c r="D6" s="4">
        <f t="shared" ref="D6:J6" si="5">D4</f>
        <v>4</v>
      </c>
      <c r="E6" s="4">
        <f t="shared" si="5"/>
        <v>3</v>
      </c>
      <c r="F6" s="4">
        <f t="shared" si="5"/>
        <v>5</v>
      </c>
      <c r="G6" s="4">
        <f t="shared" si="5"/>
        <v>3</v>
      </c>
      <c r="H6" s="4">
        <f t="shared" si="5"/>
        <v>5</v>
      </c>
      <c r="I6" s="4">
        <f t="shared" si="5"/>
        <v>3</v>
      </c>
      <c r="J6" s="4">
        <f t="shared" si="5"/>
        <v>5</v>
      </c>
      <c r="K6" s="4">
        <v>5</v>
      </c>
      <c r="L6" s="4">
        <f t="shared" si="0"/>
        <v>3.4</v>
      </c>
      <c r="M6" s="4">
        <f t="shared" si="1"/>
        <v>2.2666666666666666</v>
      </c>
      <c r="N6" s="4">
        <f>('نمره کلیک ویو'!F6)*3/20</f>
        <v>2.7</v>
      </c>
      <c r="O6" s="4">
        <v>142</v>
      </c>
      <c r="P6" s="4">
        <f t="shared" si="2"/>
        <v>6.6266666666666669</v>
      </c>
      <c r="Q6" s="4">
        <v>15</v>
      </c>
      <c r="R6" s="4">
        <f t="shared" si="3"/>
        <v>16.493333333333332</v>
      </c>
      <c r="S6" s="4">
        <f>(R6*20)/$R$12</f>
        <v>18.983310953385768</v>
      </c>
      <c r="T6" s="4">
        <v>19.75</v>
      </c>
    </row>
    <row r="7" spans="1:21" ht="22.5" x14ac:dyDescent="0.6">
      <c r="A7" s="8">
        <v>109</v>
      </c>
      <c r="B7" s="4">
        <v>2</v>
      </c>
      <c r="C7" s="4">
        <v>5</v>
      </c>
      <c r="D7" s="4">
        <f t="shared" ref="D7:J7" si="6">D3</f>
        <v>5</v>
      </c>
      <c r="E7" s="4">
        <f t="shared" si="6"/>
        <v>4</v>
      </c>
      <c r="F7" s="4">
        <f t="shared" si="6"/>
        <v>5</v>
      </c>
      <c r="G7" s="4">
        <f t="shared" si="6"/>
        <v>4</v>
      </c>
      <c r="H7" s="4">
        <f t="shared" si="6"/>
        <v>5</v>
      </c>
      <c r="I7" s="4">
        <f t="shared" si="6"/>
        <v>5</v>
      </c>
      <c r="J7" s="4">
        <f t="shared" si="6"/>
        <v>5</v>
      </c>
      <c r="K7" s="4">
        <v>5</v>
      </c>
      <c r="L7" s="4">
        <f t="shared" si="0"/>
        <v>3.4</v>
      </c>
      <c r="M7" s="4">
        <f t="shared" si="1"/>
        <v>3.0666666666666669</v>
      </c>
      <c r="N7" s="4">
        <f>('نمره کلیک ویو'!F7)*3/20</f>
        <v>3</v>
      </c>
      <c r="O7" s="4">
        <v>132</v>
      </c>
      <c r="P7" s="4">
        <f t="shared" si="2"/>
        <v>6.16</v>
      </c>
      <c r="Q7" s="4">
        <v>17.5</v>
      </c>
      <c r="R7" s="4">
        <f t="shared" si="3"/>
        <v>17.376666666666665</v>
      </c>
      <c r="S7" s="4">
        <f>(R7*20)/$R$12</f>
        <v>20</v>
      </c>
      <c r="T7" s="4">
        <v>20</v>
      </c>
    </row>
    <row r="8" spans="1:21" ht="22.5" x14ac:dyDescent="0.6">
      <c r="A8" s="8">
        <v>110</v>
      </c>
      <c r="B8" s="4">
        <v>3</v>
      </c>
      <c r="C8" s="4">
        <v>3</v>
      </c>
      <c r="D8" s="4">
        <v>3</v>
      </c>
      <c r="E8" s="4">
        <v>5</v>
      </c>
      <c r="F8" s="4">
        <v>4</v>
      </c>
      <c r="G8" s="4">
        <v>4</v>
      </c>
      <c r="H8" s="4">
        <v>5</v>
      </c>
      <c r="I8" s="4">
        <v>5</v>
      </c>
      <c r="J8" s="4">
        <v>5</v>
      </c>
      <c r="K8" s="4">
        <v>5</v>
      </c>
      <c r="L8" s="4">
        <f t="shared" si="0"/>
        <v>3</v>
      </c>
      <c r="M8" s="4">
        <f t="shared" si="1"/>
        <v>2.9333333333333331</v>
      </c>
      <c r="N8" s="4">
        <f>('نمره کلیک ویو'!F8)*3/20</f>
        <v>2.7</v>
      </c>
      <c r="O8" s="4">
        <v>131</v>
      </c>
      <c r="P8" s="4">
        <f t="shared" si="2"/>
        <v>6.1133333333333333</v>
      </c>
      <c r="Q8" s="4">
        <v>10</v>
      </c>
      <c r="R8" s="4">
        <f t="shared" si="3"/>
        <v>15.746666666666666</v>
      </c>
      <c r="S8" s="4">
        <f>(R8*20)/$R$12</f>
        <v>18.123920966813738</v>
      </c>
      <c r="T8" s="4">
        <v>19</v>
      </c>
    </row>
    <row r="9" spans="1:21" ht="22.5" x14ac:dyDescent="0.6">
      <c r="A9" s="8">
        <v>111</v>
      </c>
      <c r="B9" s="4">
        <v>3</v>
      </c>
      <c r="C9" s="4">
        <v>3</v>
      </c>
      <c r="D9" s="4">
        <f t="shared" ref="D9:J9" si="7">D8</f>
        <v>3</v>
      </c>
      <c r="E9" s="4">
        <f t="shared" si="7"/>
        <v>5</v>
      </c>
      <c r="F9" s="4">
        <f t="shared" si="7"/>
        <v>4</v>
      </c>
      <c r="G9" s="4">
        <f t="shared" si="7"/>
        <v>4</v>
      </c>
      <c r="H9" s="4">
        <f t="shared" si="7"/>
        <v>5</v>
      </c>
      <c r="I9" s="4">
        <f t="shared" si="7"/>
        <v>5</v>
      </c>
      <c r="J9" s="4">
        <f t="shared" si="7"/>
        <v>5</v>
      </c>
      <c r="K9" s="4">
        <v>5</v>
      </c>
      <c r="L9" s="4">
        <f t="shared" si="0"/>
        <v>3</v>
      </c>
      <c r="M9" s="4">
        <f t="shared" si="1"/>
        <v>2.9333333333333331</v>
      </c>
      <c r="N9" s="4">
        <f>('نمره کلیک ویو'!F9)*3/20</f>
        <v>2.7</v>
      </c>
      <c r="O9" s="4">
        <v>138</v>
      </c>
      <c r="P9" s="4">
        <f t="shared" si="2"/>
        <v>6.44</v>
      </c>
      <c r="Q9" s="4">
        <v>15</v>
      </c>
      <c r="R9" s="4">
        <f t="shared" si="3"/>
        <v>16.573333333333334</v>
      </c>
      <c r="S9" s="4">
        <f>(R9*20)/$R$12</f>
        <v>19.07538845194706</v>
      </c>
      <c r="T9" s="4">
        <v>19.75</v>
      </c>
    </row>
    <row r="10" spans="1:21" ht="22.5" x14ac:dyDescent="0.6">
      <c r="A10" s="8">
        <v>207</v>
      </c>
      <c r="B10" s="4">
        <v>3</v>
      </c>
      <c r="C10" s="4">
        <v>3</v>
      </c>
      <c r="D10" s="4">
        <v>4</v>
      </c>
      <c r="E10" s="4">
        <v>2</v>
      </c>
      <c r="F10" s="4">
        <v>4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f t="shared" si="0"/>
        <v>3.2</v>
      </c>
      <c r="M10" s="4">
        <f t="shared" si="1"/>
        <v>2.6666666666666665</v>
      </c>
      <c r="N10" s="4">
        <f>('نمره کلیک ویو'!F10)*3/20</f>
        <v>2.7</v>
      </c>
      <c r="O10" s="4">
        <v>120</v>
      </c>
      <c r="P10" s="4">
        <f t="shared" si="2"/>
        <v>5.6</v>
      </c>
      <c r="Q10" s="4">
        <v>12.5</v>
      </c>
      <c r="R10" s="4">
        <f t="shared" si="3"/>
        <v>15.416666666666668</v>
      </c>
      <c r="S10" s="4">
        <f>(R10*20)/$R$12</f>
        <v>17.744101285248423</v>
      </c>
      <c r="T10" s="4">
        <v>18.5</v>
      </c>
    </row>
    <row r="11" spans="1:21" ht="22.5" x14ac:dyDescent="0.6">
      <c r="A11" s="8">
        <v>208</v>
      </c>
      <c r="B11" s="4">
        <v>3</v>
      </c>
      <c r="C11" s="4">
        <v>3</v>
      </c>
      <c r="D11" s="4">
        <f t="shared" ref="D11:J11" si="8">D10</f>
        <v>4</v>
      </c>
      <c r="E11" s="4">
        <f t="shared" si="8"/>
        <v>2</v>
      </c>
      <c r="F11" s="4">
        <f t="shared" si="8"/>
        <v>4</v>
      </c>
      <c r="G11" s="4">
        <f t="shared" si="8"/>
        <v>5</v>
      </c>
      <c r="H11" s="4">
        <f t="shared" si="8"/>
        <v>5</v>
      </c>
      <c r="I11" s="4">
        <f t="shared" si="8"/>
        <v>5</v>
      </c>
      <c r="J11" s="4">
        <f t="shared" si="8"/>
        <v>5</v>
      </c>
      <c r="K11" s="4">
        <v>5</v>
      </c>
      <c r="L11" s="4">
        <f t="shared" si="0"/>
        <v>3.2</v>
      </c>
      <c r="M11" s="4">
        <f t="shared" si="1"/>
        <v>2.6666666666666665</v>
      </c>
      <c r="N11" s="4">
        <f>('نمره کلیک ویو'!F11)*3/20</f>
        <v>2.5499999999999998</v>
      </c>
      <c r="O11" s="4">
        <v>123</v>
      </c>
      <c r="P11" s="4">
        <f t="shared" si="2"/>
        <v>5.74</v>
      </c>
      <c r="Q11" s="4">
        <v>15</v>
      </c>
      <c r="R11" s="4">
        <f t="shared" si="3"/>
        <v>15.656666666666666</v>
      </c>
      <c r="S11" s="4">
        <f>(R11*20)/$R$12</f>
        <v>18.020333780932287</v>
      </c>
      <c r="T11" s="4">
        <v>18.75</v>
      </c>
    </row>
    <row r="12" spans="1:21" ht="21" x14ac:dyDescent="0.6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>MAX(R2:R11)</f>
        <v>17.376666666666665</v>
      </c>
      <c r="S12" s="4"/>
      <c r="T1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rightToLeft="1" workbookViewId="0">
      <selection activeCell="A12" sqref="A12:XFD12"/>
    </sheetView>
  </sheetViews>
  <sheetFormatPr defaultRowHeight="15" x14ac:dyDescent="0.25"/>
  <cols>
    <col min="1" max="1" width="10.42578125" bestFit="1" customWidth="1"/>
    <col min="2" max="2" width="26.7109375" bestFit="1" customWidth="1"/>
    <col min="3" max="3" width="17.85546875" bestFit="1" customWidth="1"/>
    <col min="4" max="4" width="25.5703125" bestFit="1" customWidth="1"/>
    <col min="5" max="5" width="23.28515625" bestFit="1" customWidth="1"/>
  </cols>
  <sheetData>
    <row r="1" spans="1:6" ht="19.5" x14ac:dyDescent="0.5">
      <c r="B1" s="2" t="s">
        <v>16</v>
      </c>
      <c r="C1" s="2" t="s">
        <v>17</v>
      </c>
      <c r="D1" s="2" t="s">
        <v>18</v>
      </c>
      <c r="E1" s="2" t="s">
        <v>19</v>
      </c>
    </row>
    <row r="2" spans="1:6" x14ac:dyDescent="0.25">
      <c r="A2">
        <f>'نمرات نهایی'!A2</f>
        <v>201</v>
      </c>
      <c r="B2">
        <v>5</v>
      </c>
      <c r="C2">
        <v>5</v>
      </c>
      <c r="D2">
        <v>3</v>
      </c>
      <c r="E2">
        <v>4</v>
      </c>
      <c r="F2">
        <f>SUM(B2:E2)</f>
        <v>17</v>
      </c>
    </row>
    <row r="3" spans="1:6" x14ac:dyDescent="0.25">
      <c r="A3">
        <f>'نمرات نهایی'!A3</f>
        <v>103</v>
      </c>
      <c r="B3">
        <v>5</v>
      </c>
      <c r="C3">
        <v>5</v>
      </c>
      <c r="D3">
        <v>5</v>
      </c>
      <c r="E3">
        <v>5</v>
      </c>
      <c r="F3">
        <f t="shared" ref="F3:F11" si="0">SUM(B3:E3)</f>
        <v>20</v>
      </c>
    </row>
    <row r="4" spans="1:6" x14ac:dyDescent="0.25">
      <c r="A4">
        <f>'نمرات نهایی'!A4</f>
        <v>104</v>
      </c>
      <c r="B4">
        <v>5</v>
      </c>
      <c r="C4">
        <v>5</v>
      </c>
      <c r="D4">
        <v>4</v>
      </c>
      <c r="E4">
        <v>4</v>
      </c>
      <c r="F4">
        <f t="shared" si="0"/>
        <v>18</v>
      </c>
    </row>
    <row r="5" spans="1:6" x14ac:dyDescent="0.25">
      <c r="A5">
        <f>'نمرات نهایی'!A5</f>
        <v>206</v>
      </c>
      <c r="B5">
        <f>B2</f>
        <v>5</v>
      </c>
      <c r="C5">
        <f t="shared" ref="C5:E5" si="1">C2</f>
        <v>5</v>
      </c>
      <c r="D5">
        <f t="shared" si="1"/>
        <v>3</v>
      </c>
      <c r="E5">
        <f t="shared" si="1"/>
        <v>4</v>
      </c>
      <c r="F5">
        <f t="shared" si="0"/>
        <v>17</v>
      </c>
    </row>
    <row r="6" spans="1:6" x14ac:dyDescent="0.25">
      <c r="A6">
        <f>'نمرات نهایی'!A6</f>
        <v>211</v>
      </c>
      <c r="B6">
        <f>B4</f>
        <v>5</v>
      </c>
      <c r="C6">
        <f t="shared" ref="C6:E6" si="2">C4</f>
        <v>5</v>
      </c>
      <c r="D6">
        <f t="shared" si="2"/>
        <v>4</v>
      </c>
      <c r="E6">
        <f t="shared" si="2"/>
        <v>4</v>
      </c>
      <c r="F6">
        <f t="shared" si="0"/>
        <v>18</v>
      </c>
    </row>
    <row r="7" spans="1:6" x14ac:dyDescent="0.25">
      <c r="A7">
        <f>'نمرات نهایی'!A7</f>
        <v>109</v>
      </c>
      <c r="B7">
        <f>B3</f>
        <v>5</v>
      </c>
      <c r="C7">
        <f t="shared" ref="C7:E7" si="3">C3</f>
        <v>5</v>
      </c>
      <c r="D7">
        <f t="shared" si="3"/>
        <v>5</v>
      </c>
      <c r="E7">
        <f t="shared" si="3"/>
        <v>5</v>
      </c>
      <c r="F7">
        <f t="shared" si="0"/>
        <v>20</v>
      </c>
    </row>
    <row r="8" spans="1:6" x14ac:dyDescent="0.25">
      <c r="A8">
        <f>'نمرات نهایی'!A8</f>
        <v>110</v>
      </c>
      <c r="B8">
        <v>5</v>
      </c>
      <c r="C8">
        <v>5</v>
      </c>
      <c r="D8">
        <v>4</v>
      </c>
      <c r="E8">
        <v>4</v>
      </c>
      <c r="F8">
        <f t="shared" si="0"/>
        <v>18</v>
      </c>
    </row>
    <row r="9" spans="1:6" x14ac:dyDescent="0.25">
      <c r="A9">
        <f>'نمرات نهایی'!A9</f>
        <v>111</v>
      </c>
      <c r="B9">
        <f>B8</f>
        <v>5</v>
      </c>
      <c r="C9">
        <f t="shared" ref="C9:E9" si="4">C8</f>
        <v>5</v>
      </c>
      <c r="D9">
        <f t="shared" si="4"/>
        <v>4</v>
      </c>
      <c r="E9">
        <f t="shared" si="4"/>
        <v>4</v>
      </c>
      <c r="F9">
        <f t="shared" si="0"/>
        <v>18</v>
      </c>
    </row>
    <row r="10" spans="1:6" x14ac:dyDescent="0.25">
      <c r="A10">
        <f>'نمرات نهایی'!A10</f>
        <v>207</v>
      </c>
      <c r="B10">
        <v>5</v>
      </c>
      <c r="C10">
        <v>5</v>
      </c>
      <c r="D10">
        <v>4</v>
      </c>
      <c r="E10">
        <v>4</v>
      </c>
      <c r="F10">
        <f t="shared" si="0"/>
        <v>18</v>
      </c>
    </row>
    <row r="11" spans="1:6" x14ac:dyDescent="0.25">
      <c r="A11">
        <f>'نمرات نهایی'!A11</f>
        <v>208</v>
      </c>
      <c r="B11">
        <v>5</v>
      </c>
      <c r="C11">
        <v>5</v>
      </c>
      <c r="D11">
        <v>4</v>
      </c>
      <c r="E11">
        <v>3</v>
      </c>
      <c r="F11">
        <f t="shared" si="0"/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نمرات نهایی</vt:lpstr>
      <vt:lpstr>نمره کلیک ویو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2015-07-19T19:51:19Z</dcterms:modified>
</cp:coreProperties>
</file>